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 activeTab="1"/>
  </bookViews>
  <sheets>
    <sheet name="додаток 2" sheetId="1" r:id="rId1"/>
    <sheet name="додаток 3 скороч для ГФУ" sheetId="3" r:id="rId2"/>
  </sheets>
  <definedNames>
    <definedName name="_xlnm.Print_Area" localSheetId="0">'додаток 2'!$A$1:$G$14</definedName>
    <definedName name="_xlnm.Print_Area" localSheetId="1">'додаток 3 скороч для ГФУ'!$A$1:$I$65</definedName>
  </definedNames>
  <calcPr calcId="145621"/>
</workbook>
</file>

<file path=xl/calcChain.xml><?xml version="1.0" encoding="utf-8"?>
<calcChain xmlns="http://schemas.openxmlformats.org/spreadsheetml/2006/main">
  <c r="E11" i="1" l="1"/>
  <c r="E10" i="1"/>
  <c r="G41" i="3"/>
  <c r="G52" i="3" l="1"/>
  <c r="G49" i="3"/>
  <c r="G42" i="3"/>
  <c r="G39" i="3"/>
  <c r="G33" i="3"/>
  <c r="G28" i="3"/>
  <c r="G30" i="3" s="1"/>
  <c r="G24" i="3"/>
  <c r="G21" i="3"/>
  <c r="G15" i="3"/>
  <c r="G57" i="3" s="1"/>
  <c r="G10" i="3"/>
  <c r="G12" i="3" s="1"/>
  <c r="G25" i="3" l="1"/>
  <c r="G34" i="3"/>
  <c r="G43" i="3"/>
  <c r="G53" i="3"/>
  <c r="G56" i="3"/>
  <c r="G54" i="3" s="1"/>
  <c r="G16" i="3"/>
  <c r="G10" i="1" l="1"/>
  <c r="G11" i="1"/>
  <c r="C9" i="1"/>
  <c r="D9" i="1"/>
  <c r="E9" i="1"/>
  <c r="F9" i="1"/>
  <c r="B9" i="1"/>
  <c r="G9" i="1" l="1"/>
</calcChain>
</file>

<file path=xl/sharedStrings.xml><?xml version="1.0" encoding="utf-8"?>
<sst xmlns="http://schemas.openxmlformats.org/spreadsheetml/2006/main" count="99" uniqueCount="77">
  <si>
    <t>Обсяг коштів, які планується залучити на виконання Програми</t>
  </si>
  <si>
    <t>Етапи виконання Програми</t>
  </si>
  <si>
    <t>І етап</t>
  </si>
  <si>
    <t>ІІ етап</t>
  </si>
  <si>
    <t>Усього витрат на виконання Програми</t>
  </si>
  <si>
    <t>Обсяг ресурсів всього, у тому числі:</t>
  </si>
  <si>
    <t>- обласний бюджет</t>
  </si>
  <si>
    <t>Напрямки діяльності та заходи Програми оновлення та розвитку Менського зоопарку загальнодержавного значення на 2016-2020 роки</t>
  </si>
  <si>
    <t>№ з/п</t>
  </si>
  <si>
    <t>Назва напрямку діяльності (пріоритетні завдання)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</si>
  <si>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</si>
  <si>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</si>
  <si>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</si>
  <si>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</si>
  <si>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Очікуваний результат</t>
  </si>
  <si>
    <t>Департамент культури і туризму, національностей та релігій облдержадміністрації, Менський зоологічний парк загальнодержавного значення</t>
  </si>
  <si>
    <t>Покращення матеріально-технічної бази, запровадження енергоефективних заходів з метою економії енергоносіїв, поповнення колекції тварин і проведення інформаційно-просвітницьких заходів.                 Забезпечення виплати заробітної плати працівникам, раціону харчування тварин та оплати за спожиті енергоносії.</t>
  </si>
  <si>
    <t>І етап: 2016-2018 роки:</t>
  </si>
  <si>
    <t>Обласний бюджет</t>
  </si>
  <si>
    <t>ІІ етап: 2019-2020 роки:</t>
  </si>
  <si>
    <t>Всього:</t>
  </si>
  <si>
    <t xml:space="preserve">В т.ч. </t>
  </si>
  <si>
    <t>обласний бюджет</t>
  </si>
  <si>
    <t>2016 рік:</t>
  </si>
  <si>
    <t>2017 рік:</t>
  </si>
  <si>
    <t>2018 рік:</t>
  </si>
  <si>
    <t>2019 рік:</t>
  </si>
  <si>
    <t>2020 рік:</t>
  </si>
  <si>
    <t xml:space="preserve">Протягом  2016 року   </t>
  </si>
  <si>
    <t xml:space="preserve">3. Придбання комп"ютерної техніки.                </t>
  </si>
  <si>
    <t>1. Поточне утримання закладу.</t>
  </si>
  <si>
    <t>4. Поточне утримання закладу.</t>
  </si>
  <si>
    <t>Протягом 2018 року</t>
  </si>
  <si>
    <t>Протягом  2019 року</t>
  </si>
  <si>
    <t>1.  Поточне утримання закладу.</t>
  </si>
  <si>
    <t>Протягом 2020 року</t>
  </si>
  <si>
    <t>Утеплення будівель з метою економії споживання природного газу та електроенергії, покращення умов постійного утримання тварин ,  покращення умов праці працівників зоопарку, зміцнення матеріально технічної бази,  надійне забезпечення зоопарку холодною водою, покращення умов відпочинку відвідувачів, оновлення та збільшення колекції тварин.</t>
  </si>
  <si>
    <t xml:space="preserve">РАЗОМ за 2016 рік : </t>
  </si>
  <si>
    <t>Всього заходів за рахунок  коштів з обласного бюджету:</t>
  </si>
  <si>
    <t>Всього  заходів  за рахунок  коштів від власної діяльності:</t>
  </si>
  <si>
    <t>6. Поточне утримання закладу.</t>
  </si>
  <si>
    <t>8. Придбання трактора з косаркою.</t>
  </si>
  <si>
    <t xml:space="preserve"> кошти небюджетних джерел</t>
  </si>
  <si>
    <t>9. Поточне утримання закладу.</t>
  </si>
  <si>
    <t xml:space="preserve"> Кошти небюджетних джерел</t>
  </si>
  <si>
    <t xml:space="preserve">РАЗОМ за 2017 рік : </t>
  </si>
  <si>
    <t xml:space="preserve">РАЗОМ за 2018 рік : </t>
  </si>
  <si>
    <t>11. Поточне утримання закладу.</t>
  </si>
  <si>
    <t>13. Придбання бесідок .</t>
  </si>
  <si>
    <t>14. Поточне утримання закладу.</t>
  </si>
  <si>
    <t xml:space="preserve">РАЗОМ за 2019 рік : </t>
  </si>
  <si>
    <t xml:space="preserve">РАЗОМ за 2020 рік : </t>
  </si>
  <si>
    <t>5.Капітальні видатки ( в тому числі придбання тварин- 200,0 тис. грн.).</t>
  </si>
  <si>
    <t>15.Капітальні видатки ( в тому числі придбання тварин- 200,0 тис. грн.).</t>
  </si>
  <si>
    <t>10.Капітальні видатки ( в тому числі придбання тварин- 200,0 тис. грн.).</t>
  </si>
  <si>
    <t xml:space="preserve">2.Проведення капітальних ремонтів  об"єктів закладу .                                           </t>
  </si>
  <si>
    <t xml:space="preserve">7.Проведення капітальних ремонтів  об"єктів закладу .                                           </t>
  </si>
  <si>
    <t xml:space="preserve">12.Проведення капітальних ремонтів  об"єктів та інженерних мереж  закладу .                                           </t>
  </si>
  <si>
    <t>2.Проведення капітального ремонту об"єктів закладу.</t>
  </si>
  <si>
    <t>3. Поточне утримання закладу.</t>
  </si>
  <si>
    <t>5. Поточне утримання закладу.</t>
  </si>
  <si>
    <t>6.Проведення капітального будівництва об"єкту закладу.</t>
  </si>
  <si>
    <t>7. Проведення капітального ремонту  доріжок та благоустрою території.</t>
  </si>
  <si>
    <t>8. Придбання меблів.</t>
  </si>
  <si>
    <t>10.Капітальні видатки ( в тому числі придбання тварин - 200,0  тис. грн. ).</t>
  </si>
  <si>
    <t>4.Капітальні видатки ( в тому числі придбання тварин- 200,0 тис. грн. та придбання автомобіля типу (самоскид) -600,0 тис. грн. ).</t>
  </si>
  <si>
    <t>- кошти небюджетних джерел (від власної діяльності)</t>
  </si>
  <si>
    <t>кошти небюджетних джерел (від власної діяльності)</t>
  </si>
  <si>
    <t>Ресурсне забезпечення Програми оновлення та розвитку Менського зоопарку загальнодержавного значення на 2016-2020 роки</t>
  </si>
  <si>
    <t xml:space="preserve">Директор Департаменту культури і туризму, національностей та релігій облдержадміністрації </t>
  </si>
  <si>
    <t>І.О.Должикова</t>
  </si>
  <si>
    <t>тис. грн</t>
  </si>
  <si>
    <t>Орієнтовні обсяги фінансування (вартість),тис. грн, у тому числі:</t>
  </si>
  <si>
    <t>до рішення другої сесії  обласної ради сьомого скликання                                                    _____________________ 2015 року № _________</t>
  </si>
  <si>
    <t xml:space="preserve">Додаток 2 </t>
  </si>
  <si>
    <t>Додаток 1</t>
  </si>
  <si>
    <t>до рішення другої сесії  обласної ради сьомого скликання                                                  ________________ 2015 року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</si>
</sst>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/>
    <xf numFmtId="0" fontId="6" fillId="4" borderId="26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6" fillId="4" borderId="28" xfId="0" applyFont="1" applyFill="1" applyBorder="1" applyAlignment="1">
      <alignment vertical="top" wrapText="1"/>
    </xf>
    <xf numFmtId="0" fontId="3" fillId="4" borderId="28" xfId="0" applyFont="1" applyFill="1" applyBorder="1"/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/>
    <xf numFmtId="0" fontId="3" fillId="4" borderId="24" xfId="0" applyFont="1" applyFill="1" applyBorder="1"/>
    <xf numFmtId="164" fontId="0" fillId="0" borderId="0" xfId="0" applyNumberFormat="1"/>
    <xf numFmtId="164" fontId="4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distributed" wrapText="1"/>
    </xf>
    <xf numFmtId="0" fontId="3" fillId="0" borderId="12" xfId="0" applyFont="1" applyBorder="1"/>
    <xf numFmtId="0" fontId="3" fillId="3" borderId="15" xfId="0" applyFont="1" applyFill="1" applyBorder="1" applyAlignment="1">
      <alignment horizontal="left" vertical="distributed" wrapText="1"/>
    </xf>
    <xf numFmtId="0" fontId="3" fillId="3" borderId="14" xfId="0" applyFont="1" applyFill="1" applyBorder="1" applyAlignment="1">
      <alignment horizontal="left" vertical="distributed" wrapText="1"/>
    </xf>
    <xf numFmtId="0" fontId="4" fillId="2" borderId="16" xfId="0" applyFont="1" applyFill="1" applyBorder="1" applyAlignment="1">
      <alignment horizontal="left" vertical="distributed" wrapText="1"/>
    </xf>
    <xf numFmtId="0" fontId="3" fillId="3" borderId="34" xfId="0" applyFont="1" applyFill="1" applyBorder="1" applyAlignment="1">
      <alignment horizontal="left" vertical="distributed" wrapText="1"/>
    </xf>
    <xf numFmtId="0" fontId="4" fillId="4" borderId="18" xfId="0" applyFont="1" applyFill="1" applyBorder="1" applyAlignment="1">
      <alignment horizontal="left" vertical="distributed" wrapText="1"/>
    </xf>
    <xf numFmtId="0" fontId="3" fillId="0" borderId="35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3" borderId="34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/>
    </xf>
    <xf numFmtId="164" fontId="4" fillId="4" borderId="40" xfId="0" applyNumberFormat="1" applyFont="1" applyFill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4" borderId="40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distributed" wrapText="1"/>
    </xf>
    <xf numFmtId="0" fontId="3" fillId="0" borderId="2" xfId="0" applyFont="1" applyFill="1" applyBorder="1" applyAlignment="1">
      <alignment horizontal="left" vertical="distributed" wrapText="1"/>
    </xf>
    <xf numFmtId="0" fontId="3" fillId="0" borderId="4" xfId="0" applyFont="1" applyBorder="1" applyAlignment="1">
      <alignment horizontal="left" vertical="distributed" wrapText="1" readingOrder="1"/>
    </xf>
    <xf numFmtId="0" fontId="3" fillId="0" borderId="15" xfId="0" applyFont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2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left" vertical="distributed" wrapText="1"/>
    </xf>
    <xf numFmtId="0" fontId="3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/>
    <xf numFmtId="164" fontId="4" fillId="4" borderId="8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7" fillId="0" borderId="0" xfId="0" applyFont="1"/>
    <xf numFmtId="165" fontId="4" fillId="0" borderId="0" xfId="0" applyNumberFormat="1" applyFont="1"/>
    <xf numFmtId="0" fontId="8" fillId="0" borderId="0" xfId="0" applyFont="1" applyAlignment="1"/>
    <xf numFmtId="0" fontId="1" fillId="0" borderId="0" xfId="0" applyFont="1" applyAlignment="1"/>
    <xf numFmtId="164" fontId="3" fillId="3" borderId="12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164" fontId="4" fillId="0" borderId="12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distributed" wrapText="1"/>
    </xf>
    <xf numFmtId="0" fontId="6" fillId="0" borderId="18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4" fillId="2" borderId="4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textRotation="180"/>
    </xf>
    <xf numFmtId="0" fontId="7" fillId="0" borderId="39" xfId="0" applyFont="1" applyBorder="1" applyAlignment="1">
      <alignment horizontal="center" vertical="center" textRotation="18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37.5703125" customWidth="1"/>
    <col min="2" max="2" width="12.28515625" customWidth="1"/>
    <col min="3" max="6" width="11" bestFit="1" customWidth="1"/>
    <col min="7" max="7" width="15.85546875" customWidth="1"/>
  </cols>
  <sheetData>
    <row r="1" spans="1:7" ht="36.75" customHeight="1" x14ac:dyDescent="0.25">
      <c r="A1" s="164">
        <v>5</v>
      </c>
      <c r="B1" s="164"/>
      <c r="C1" s="164"/>
      <c r="D1" s="164"/>
      <c r="E1" s="164"/>
      <c r="F1" s="164"/>
      <c r="G1" s="164"/>
    </row>
    <row r="2" spans="1:7" x14ac:dyDescent="0.25">
      <c r="B2" s="81"/>
      <c r="C2" s="81"/>
      <c r="D2" s="90" t="s">
        <v>75</v>
      </c>
      <c r="F2" s="81"/>
      <c r="G2" s="81"/>
    </row>
    <row r="3" spans="1:7" ht="61.5" customHeight="1" x14ac:dyDescent="0.25">
      <c r="A3" s="1"/>
      <c r="B3" s="1"/>
      <c r="C3" s="1"/>
      <c r="D3" s="108" t="s">
        <v>76</v>
      </c>
      <c r="E3" s="108"/>
      <c r="F3" s="108"/>
      <c r="G3" s="108"/>
    </row>
    <row r="4" spans="1:7" ht="45.75" customHeight="1" x14ac:dyDescent="0.25">
      <c r="A4" s="97" t="s">
        <v>68</v>
      </c>
      <c r="B4" s="97"/>
      <c r="C4" s="97"/>
      <c r="D4" s="97"/>
      <c r="E4" s="97"/>
      <c r="F4" s="97"/>
      <c r="G4" s="97"/>
    </row>
    <row r="5" spans="1:7" ht="45.75" customHeight="1" thickBot="1" x14ac:dyDescent="0.3">
      <c r="A5" s="2"/>
      <c r="B5" s="2"/>
      <c r="C5" s="2"/>
      <c r="D5" s="2"/>
      <c r="E5" s="2"/>
      <c r="F5" s="2"/>
      <c r="G5" s="3" t="s">
        <v>71</v>
      </c>
    </row>
    <row r="6" spans="1:7" ht="18.75" x14ac:dyDescent="0.25">
      <c r="A6" s="102" t="s">
        <v>0</v>
      </c>
      <c r="B6" s="100" t="s">
        <v>1</v>
      </c>
      <c r="C6" s="100"/>
      <c r="D6" s="100"/>
      <c r="E6" s="100"/>
      <c r="F6" s="101"/>
      <c r="G6" s="105" t="s">
        <v>4</v>
      </c>
    </row>
    <row r="7" spans="1:7" ht="18.75" x14ac:dyDescent="0.25">
      <c r="A7" s="103"/>
      <c r="B7" s="98" t="s">
        <v>2</v>
      </c>
      <c r="C7" s="98"/>
      <c r="D7" s="98"/>
      <c r="E7" s="98" t="s">
        <v>3</v>
      </c>
      <c r="F7" s="99"/>
      <c r="G7" s="106"/>
    </row>
    <row r="8" spans="1:7" ht="46.5" customHeight="1" thickBot="1" x14ac:dyDescent="0.3">
      <c r="A8" s="104"/>
      <c r="B8" s="4">
        <v>2016</v>
      </c>
      <c r="C8" s="4">
        <v>2017</v>
      </c>
      <c r="D8" s="4">
        <v>2018</v>
      </c>
      <c r="E8" s="4">
        <v>2019</v>
      </c>
      <c r="F8" s="5">
        <v>2020</v>
      </c>
      <c r="G8" s="107"/>
    </row>
    <row r="9" spans="1:7" ht="37.5" x14ac:dyDescent="0.25">
      <c r="A9" s="6" t="s">
        <v>5</v>
      </c>
      <c r="B9" s="22">
        <f>SUM(B10:B11)</f>
        <v>4634.2</v>
      </c>
      <c r="C9" s="22">
        <f t="shared" ref="C9:F9" si="0">SUM(C10:C11)</f>
        <v>5262</v>
      </c>
      <c r="D9" s="22">
        <f t="shared" si="0"/>
        <v>5384</v>
      </c>
      <c r="E9" s="22">
        <f t="shared" si="0"/>
        <v>6673.2</v>
      </c>
      <c r="F9" s="22">
        <f t="shared" si="0"/>
        <v>6485</v>
      </c>
      <c r="G9" s="92">
        <f>SUM(B9:F9)</f>
        <v>28438.400000000001</v>
      </c>
    </row>
    <row r="10" spans="1:7" ht="30.75" customHeight="1" x14ac:dyDescent="0.25">
      <c r="A10" s="7" t="s">
        <v>6</v>
      </c>
      <c r="B10" s="23">
        <v>4134.2</v>
      </c>
      <c r="C10" s="23">
        <v>4712</v>
      </c>
      <c r="D10" s="23">
        <v>4784</v>
      </c>
      <c r="E10" s="23">
        <f>6023.2-600</f>
        <v>5423.2</v>
      </c>
      <c r="F10" s="24">
        <v>5785</v>
      </c>
      <c r="G10" s="28">
        <f t="shared" ref="G10:G11" si="1">SUM(B10:F10)</f>
        <v>24838.400000000001</v>
      </c>
    </row>
    <row r="11" spans="1:7" ht="38.25" customHeight="1" thickBot="1" x14ac:dyDescent="0.3">
      <c r="A11" s="25" t="s">
        <v>66</v>
      </c>
      <c r="B11" s="26">
        <v>500</v>
      </c>
      <c r="C11" s="26">
        <v>550</v>
      </c>
      <c r="D11" s="26">
        <v>600</v>
      </c>
      <c r="E11" s="26">
        <f>650+600</f>
        <v>1250</v>
      </c>
      <c r="F11" s="27">
        <v>700</v>
      </c>
      <c r="G11" s="93">
        <f t="shared" si="1"/>
        <v>3600</v>
      </c>
    </row>
    <row r="13" spans="1:7" x14ac:dyDescent="0.25">
      <c r="B13" s="21"/>
      <c r="C13" s="21"/>
      <c r="D13" s="21"/>
      <c r="E13" s="21"/>
      <c r="F13" s="21"/>
    </row>
    <row r="14" spans="1:7" ht="54" customHeight="1" x14ac:dyDescent="0.3">
      <c r="A14" s="95" t="s">
        <v>69</v>
      </c>
      <c r="B14" s="95"/>
      <c r="C14" s="79"/>
      <c r="D14" s="79"/>
      <c r="E14" s="96" t="s">
        <v>70</v>
      </c>
      <c r="F14" s="96"/>
      <c r="G14" s="96"/>
    </row>
  </sheetData>
  <mergeCells count="10">
    <mergeCell ref="D3:G3"/>
    <mergeCell ref="A1:G1"/>
    <mergeCell ref="A14:B14"/>
    <mergeCell ref="E14:G14"/>
    <mergeCell ref="A4:G4"/>
    <mergeCell ref="B7:D7"/>
    <mergeCell ref="E7:F7"/>
    <mergeCell ref="B6:F6"/>
    <mergeCell ref="A6:A8"/>
    <mergeCell ref="G6:G8"/>
  </mergeCells>
  <pageMargins left="1.1811023622047245" right="0.39370078740157483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view="pageBreakPreview" topLeftCell="A36" zoomScale="60" zoomScaleNormal="100" workbookViewId="0">
      <selection activeCell="I44" sqref="I44:I65"/>
    </sheetView>
  </sheetViews>
  <sheetFormatPr defaultRowHeight="18.75" x14ac:dyDescent="0.3"/>
  <cols>
    <col min="1" max="1" width="5.5703125" style="12" customWidth="1"/>
    <col min="2" max="2" width="43.7109375" customWidth="1"/>
    <col min="3" max="3" width="47.7109375" customWidth="1"/>
    <col min="4" max="4" width="18.42578125" customWidth="1"/>
    <col min="5" max="5" width="36.140625" customWidth="1"/>
    <col min="6" max="6" width="17.85546875" customWidth="1"/>
    <col min="7" max="7" width="23.140625" customWidth="1"/>
    <col min="8" max="8" width="31" customWidth="1"/>
  </cols>
  <sheetData>
    <row r="1" spans="1:10" x14ac:dyDescent="0.3">
      <c r="B1" s="80"/>
      <c r="C1" s="80"/>
      <c r="D1" s="80"/>
      <c r="E1" s="80"/>
      <c r="F1" s="80"/>
      <c r="G1" s="91" t="s">
        <v>74</v>
      </c>
      <c r="H1" s="80"/>
      <c r="I1" s="165">
        <v>6</v>
      </c>
    </row>
    <row r="2" spans="1:10" ht="61.5" customHeight="1" x14ac:dyDescent="0.3">
      <c r="B2" s="78"/>
      <c r="C2" s="78"/>
      <c r="D2" s="78"/>
      <c r="E2" s="78"/>
      <c r="F2" s="78"/>
      <c r="G2" s="108" t="s">
        <v>73</v>
      </c>
      <c r="H2" s="108"/>
      <c r="I2" s="165"/>
    </row>
    <row r="3" spans="1:10" ht="31.5" customHeight="1" thickBot="1" x14ac:dyDescent="0.3">
      <c r="A3" s="126" t="s">
        <v>7</v>
      </c>
      <c r="B3" s="126"/>
      <c r="C3" s="126"/>
      <c r="D3" s="126"/>
      <c r="E3" s="126"/>
      <c r="F3" s="126"/>
      <c r="G3" s="126"/>
      <c r="H3" s="126"/>
      <c r="I3" s="165"/>
    </row>
    <row r="4" spans="1:10" ht="31.5" customHeight="1" thickBot="1" x14ac:dyDescent="0.3">
      <c r="A4" s="71"/>
      <c r="B4" s="71"/>
      <c r="C4" s="71"/>
      <c r="D4" s="71"/>
      <c r="E4" s="71"/>
      <c r="F4" s="71"/>
      <c r="G4" s="71"/>
      <c r="H4" s="71"/>
      <c r="I4" s="165"/>
    </row>
    <row r="5" spans="1:10" ht="75.75" thickBot="1" x14ac:dyDescent="0.3">
      <c r="A5" s="10" t="s">
        <v>8</v>
      </c>
      <c r="B5" s="67" t="s">
        <v>9</v>
      </c>
      <c r="C5" s="67" t="s">
        <v>10</v>
      </c>
      <c r="D5" s="67" t="s">
        <v>11</v>
      </c>
      <c r="E5" s="67" t="s">
        <v>12</v>
      </c>
      <c r="F5" s="67" t="s">
        <v>13</v>
      </c>
      <c r="G5" s="67" t="s">
        <v>72</v>
      </c>
      <c r="H5" s="67" t="s">
        <v>14</v>
      </c>
      <c r="I5" s="165"/>
      <c r="J5" s="72"/>
    </row>
    <row r="6" spans="1:10" ht="19.5" thickBot="1" x14ac:dyDescent="0.3">
      <c r="A6" s="11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9">
        <v>8</v>
      </c>
      <c r="I6" s="165"/>
    </row>
    <row r="7" spans="1:10" ht="38.25" customHeight="1" thickBot="1" x14ac:dyDescent="0.3">
      <c r="A7" s="127">
        <v>1</v>
      </c>
      <c r="B7" s="109" t="s">
        <v>16</v>
      </c>
      <c r="C7" s="130" t="s">
        <v>17</v>
      </c>
      <c r="D7" s="131"/>
      <c r="E7" s="131"/>
      <c r="F7" s="131"/>
      <c r="G7" s="132"/>
      <c r="H7" s="109" t="s">
        <v>36</v>
      </c>
      <c r="I7" s="165"/>
    </row>
    <row r="8" spans="1:10" ht="18.75" customHeight="1" thickBot="1" x14ac:dyDescent="0.3">
      <c r="A8" s="128"/>
      <c r="B8" s="110"/>
      <c r="C8" s="133" t="s">
        <v>23</v>
      </c>
      <c r="D8" s="134"/>
      <c r="E8" s="134"/>
      <c r="F8" s="134"/>
      <c r="G8" s="135"/>
      <c r="H8" s="110"/>
      <c r="I8" s="165"/>
    </row>
    <row r="9" spans="1:10" ht="46.5" customHeight="1" x14ac:dyDescent="0.3">
      <c r="A9" s="128"/>
      <c r="B9" s="110"/>
      <c r="C9" s="30" t="s">
        <v>30</v>
      </c>
      <c r="D9" s="136" t="s">
        <v>28</v>
      </c>
      <c r="E9" s="138" t="s">
        <v>15</v>
      </c>
      <c r="F9" s="122" t="s">
        <v>18</v>
      </c>
      <c r="G9" s="82">
        <v>3736.2</v>
      </c>
      <c r="H9" s="110"/>
      <c r="I9" s="165"/>
    </row>
    <row r="10" spans="1:10" ht="39" customHeight="1" x14ac:dyDescent="0.25">
      <c r="A10" s="128"/>
      <c r="B10" s="110"/>
      <c r="C10" s="31" t="s">
        <v>55</v>
      </c>
      <c r="D10" s="137"/>
      <c r="E10" s="139"/>
      <c r="F10" s="123"/>
      <c r="G10" s="83">
        <f>113+70+205</f>
        <v>388</v>
      </c>
      <c r="H10" s="110"/>
      <c r="I10" s="165"/>
    </row>
    <row r="11" spans="1:10" ht="42.75" customHeight="1" thickBot="1" x14ac:dyDescent="0.3">
      <c r="A11" s="128"/>
      <c r="B11" s="110"/>
      <c r="C11" s="32" t="s">
        <v>29</v>
      </c>
      <c r="D11" s="137"/>
      <c r="E11" s="139"/>
      <c r="F11" s="123"/>
      <c r="G11" s="84">
        <v>10</v>
      </c>
      <c r="H11" s="110"/>
      <c r="I11" s="165"/>
    </row>
    <row r="12" spans="1:10" ht="38.25" thickBot="1" x14ac:dyDescent="0.3">
      <c r="A12" s="128"/>
      <c r="B12" s="110"/>
      <c r="C12" s="33" t="s">
        <v>38</v>
      </c>
      <c r="D12" s="137"/>
      <c r="E12" s="139"/>
      <c r="F12" s="124"/>
      <c r="G12" s="85">
        <f>SUM(G9:G11)</f>
        <v>4134.2</v>
      </c>
      <c r="H12" s="110"/>
      <c r="I12" s="165"/>
    </row>
    <row r="13" spans="1:10" x14ac:dyDescent="0.25">
      <c r="A13" s="128"/>
      <c r="B13" s="110"/>
      <c r="C13" s="29" t="s">
        <v>31</v>
      </c>
      <c r="D13" s="137"/>
      <c r="E13" s="139"/>
      <c r="F13" s="140" t="s">
        <v>44</v>
      </c>
      <c r="G13" s="86">
        <v>275</v>
      </c>
      <c r="H13" s="110"/>
      <c r="I13" s="165"/>
    </row>
    <row r="14" spans="1:10" ht="38.25" thickBot="1" x14ac:dyDescent="0.3">
      <c r="A14" s="128"/>
      <c r="B14" s="110"/>
      <c r="C14" s="34" t="s">
        <v>52</v>
      </c>
      <c r="D14" s="137"/>
      <c r="E14" s="139"/>
      <c r="F14" s="141"/>
      <c r="G14" s="87">
        <v>225</v>
      </c>
      <c r="H14" s="110"/>
      <c r="I14" s="165"/>
    </row>
    <row r="15" spans="1:10" ht="38.25" thickBot="1" x14ac:dyDescent="0.3">
      <c r="A15" s="128"/>
      <c r="B15" s="110"/>
      <c r="C15" s="33" t="s">
        <v>39</v>
      </c>
      <c r="D15" s="137"/>
      <c r="E15" s="139"/>
      <c r="F15" s="117"/>
      <c r="G15" s="88">
        <f>SUM(G13:G14)</f>
        <v>500</v>
      </c>
      <c r="H15" s="110"/>
      <c r="I15" s="165"/>
    </row>
    <row r="16" spans="1:10" ht="19.5" thickBot="1" x14ac:dyDescent="0.3">
      <c r="A16" s="129"/>
      <c r="B16" s="110"/>
      <c r="C16" s="35" t="s">
        <v>37</v>
      </c>
      <c r="D16" s="137"/>
      <c r="E16" s="139"/>
      <c r="F16" s="36"/>
      <c r="G16" s="89">
        <f>G12+G15</f>
        <v>4634.2</v>
      </c>
      <c r="H16" s="110"/>
      <c r="I16" s="165"/>
    </row>
    <row r="17" spans="1:9" ht="19.5" customHeight="1" thickBot="1" x14ac:dyDescent="0.3">
      <c r="A17" s="127">
        <v>2</v>
      </c>
      <c r="B17" s="110"/>
      <c r="C17" s="142" t="s">
        <v>24</v>
      </c>
      <c r="D17" s="143"/>
      <c r="E17" s="143"/>
      <c r="F17" s="143"/>
      <c r="G17" s="144"/>
      <c r="H17" s="110"/>
      <c r="I17" s="165"/>
    </row>
    <row r="18" spans="1:9" x14ac:dyDescent="0.25">
      <c r="A18" s="128"/>
      <c r="B18" s="110"/>
      <c r="C18" s="61" t="s">
        <v>40</v>
      </c>
      <c r="D18" s="122"/>
      <c r="E18" s="118" t="s">
        <v>15</v>
      </c>
      <c r="F18" s="115" t="s">
        <v>18</v>
      </c>
      <c r="G18" s="41">
        <v>4110</v>
      </c>
      <c r="H18" s="110"/>
      <c r="I18" s="165"/>
    </row>
    <row r="19" spans="1:9" ht="37.5" x14ac:dyDescent="0.25">
      <c r="A19" s="128"/>
      <c r="B19" s="110"/>
      <c r="C19" s="31" t="s">
        <v>56</v>
      </c>
      <c r="D19" s="123"/>
      <c r="E19" s="119"/>
      <c r="F19" s="116"/>
      <c r="G19" s="42">
        <v>270</v>
      </c>
      <c r="H19" s="110"/>
      <c r="I19" s="165"/>
    </row>
    <row r="20" spans="1:9" ht="19.5" thickBot="1" x14ac:dyDescent="0.3">
      <c r="A20" s="128"/>
      <c r="B20" s="110"/>
      <c r="C20" s="62" t="s">
        <v>41</v>
      </c>
      <c r="D20" s="123"/>
      <c r="E20" s="119"/>
      <c r="F20" s="116"/>
      <c r="G20" s="43">
        <v>332</v>
      </c>
      <c r="H20" s="110"/>
      <c r="I20" s="165"/>
    </row>
    <row r="21" spans="1:9" ht="38.25" thickBot="1" x14ac:dyDescent="0.35">
      <c r="A21" s="128"/>
      <c r="B21" s="110"/>
      <c r="C21" s="33" t="s">
        <v>38</v>
      </c>
      <c r="D21" s="123"/>
      <c r="E21" s="119"/>
      <c r="F21" s="117"/>
      <c r="G21" s="44">
        <f>SUM(G18:G20)</f>
        <v>4712</v>
      </c>
      <c r="H21" s="110"/>
      <c r="I21" s="165"/>
    </row>
    <row r="22" spans="1:9" x14ac:dyDescent="0.3">
      <c r="A22" s="128"/>
      <c r="B22" s="110"/>
      <c r="C22" s="29" t="s">
        <v>43</v>
      </c>
      <c r="D22" s="123"/>
      <c r="E22" s="119"/>
      <c r="F22" s="115" t="s">
        <v>42</v>
      </c>
      <c r="G22" s="46">
        <v>291</v>
      </c>
      <c r="H22" s="110"/>
      <c r="I22" s="165"/>
    </row>
    <row r="23" spans="1:9" ht="38.25" thickBot="1" x14ac:dyDescent="0.35">
      <c r="A23" s="128"/>
      <c r="B23" s="110"/>
      <c r="C23" s="34" t="s">
        <v>54</v>
      </c>
      <c r="D23" s="123"/>
      <c r="E23" s="119"/>
      <c r="F23" s="116"/>
      <c r="G23" s="47">
        <v>259</v>
      </c>
      <c r="H23" s="110"/>
      <c r="I23" s="165"/>
    </row>
    <row r="24" spans="1:9" ht="38.25" thickBot="1" x14ac:dyDescent="0.35">
      <c r="A24" s="128"/>
      <c r="B24" s="110"/>
      <c r="C24" s="33" t="s">
        <v>39</v>
      </c>
      <c r="D24" s="123"/>
      <c r="E24" s="119"/>
      <c r="F24" s="117"/>
      <c r="G24" s="44">
        <f>SUM(G22:G23)</f>
        <v>550</v>
      </c>
      <c r="H24" s="110"/>
      <c r="I24" s="165"/>
    </row>
    <row r="25" spans="1:9" ht="19.5" thickBot="1" x14ac:dyDescent="0.35">
      <c r="A25" s="129"/>
      <c r="B25" s="111"/>
      <c r="C25" s="51" t="s">
        <v>45</v>
      </c>
      <c r="D25" s="124"/>
      <c r="E25" s="120"/>
      <c r="F25" s="63"/>
      <c r="G25" s="45">
        <f>G21+G24</f>
        <v>5262</v>
      </c>
      <c r="H25" s="111"/>
      <c r="I25" s="165"/>
    </row>
    <row r="26" spans="1:9" ht="19.5" thickBot="1" x14ac:dyDescent="0.3">
      <c r="A26" s="127">
        <v>3</v>
      </c>
      <c r="B26" s="109"/>
      <c r="C26" s="142" t="s">
        <v>25</v>
      </c>
      <c r="D26" s="143"/>
      <c r="E26" s="143"/>
      <c r="F26" s="143"/>
      <c r="G26" s="144"/>
      <c r="H26" s="109"/>
      <c r="I26" s="166">
        <v>7</v>
      </c>
    </row>
    <row r="27" spans="1:9" ht="90" customHeight="1" x14ac:dyDescent="0.25">
      <c r="A27" s="128"/>
      <c r="B27" s="110"/>
      <c r="C27" s="52" t="s">
        <v>47</v>
      </c>
      <c r="D27" s="145" t="s">
        <v>32</v>
      </c>
      <c r="E27" s="118" t="s">
        <v>15</v>
      </c>
      <c r="F27" s="115" t="s">
        <v>18</v>
      </c>
      <c r="G27" s="37">
        <v>4520</v>
      </c>
      <c r="H27" s="110"/>
      <c r="I27" s="166"/>
    </row>
    <row r="28" spans="1:9" ht="57.75" customHeight="1" x14ac:dyDescent="0.25">
      <c r="A28" s="128"/>
      <c r="B28" s="110"/>
      <c r="C28" s="31" t="s">
        <v>57</v>
      </c>
      <c r="D28" s="146"/>
      <c r="E28" s="119"/>
      <c r="F28" s="116"/>
      <c r="G28" s="38">
        <f>164+70</f>
        <v>234</v>
      </c>
      <c r="H28" s="110"/>
      <c r="I28" s="166"/>
    </row>
    <row r="29" spans="1:9" ht="28.5" customHeight="1" thickBot="1" x14ac:dyDescent="0.3">
      <c r="A29" s="128"/>
      <c r="B29" s="110"/>
      <c r="C29" s="53" t="s">
        <v>48</v>
      </c>
      <c r="D29" s="146"/>
      <c r="E29" s="119"/>
      <c r="F29" s="116"/>
      <c r="G29" s="40">
        <v>30</v>
      </c>
      <c r="H29" s="110"/>
      <c r="I29" s="166"/>
    </row>
    <row r="30" spans="1:9" ht="41.25" customHeight="1" thickBot="1" x14ac:dyDescent="0.3">
      <c r="A30" s="128"/>
      <c r="B30" s="110"/>
      <c r="C30" s="33" t="s">
        <v>38</v>
      </c>
      <c r="D30" s="146"/>
      <c r="E30" s="119"/>
      <c r="F30" s="117"/>
      <c r="G30" s="48">
        <f>SUM(G27:G29)</f>
        <v>4784</v>
      </c>
      <c r="H30" s="110"/>
      <c r="I30" s="166"/>
    </row>
    <row r="31" spans="1:9" ht="46.5" customHeight="1" x14ac:dyDescent="0.25">
      <c r="A31" s="128"/>
      <c r="B31" s="110"/>
      <c r="C31" s="29" t="s">
        <v>49</v>
      </c>
      <c r="D31" s="146"/>
      <c r="E31" s="119"/>
      <c r="F31" s="122" t="s">
        <v>42</v>
      </c>
      <c r="G31" s="65">
        <v>315</v>
      </c>
      <c r="H31" s="110"/>
      <c r="I31" s="166"/>
    </row>
    <row r="32" spans="1:9" ht="55.5" customHeight="1" thickBot="1" x14ac:dyDescent="0.3">
      <c r="A32" s="128"/>
      <c r="B32" s="110"/>
      <c r="C32" s="34" t="s">
        <v>53</v>
      </c>
      <c r="D32" s="146"/>
      <c r="E32" s="119"/>
      <c r="F32" s="123"/>
      <c r="G32" s="66">
        <v>285</v>
      </c>
      <c r="H32" s="110"/>
      <c r="I32" s="166"/>
    </row>
    <row r="33" spans="1:9" ht="41.25" customHeight="1" thickBot="1" x14ac:dyDescent="0.3">
      <c r="A33" s="128"/>
      <c r="B33" s="110"/>
      <c r="C33" s="33" t="s">
        <v>39</v>
      </c>
      <c r="D33" s="146"/>
      <c r="E33" s="119"/>
      <c r="F33" s="124"/>
      <c r="G33" s="48">
        <f>SUM(G31:G32)</f>
        <v>600</v>
      </c>
      <c r="H33" s="110"/>
      <c r="I33" s="166"/>
    </row>
    <row r="34" spans="1:9" ht="36.75" customHeight="1" thickBot="1" x14ac:dyDescent="0.3">
      <c r="A34" s="129"/>
      <c r="B34" s="110"/>
      <c r="C34" s="51" t="s">
        <v>46</v>
      </c>
      <c r="D34" s="147"/>
      <c r="E34" s="120"/>
      <c r="F34" s="64"/>
      <c r="G34" s="49">
        <f>G30+G33</f>
        <v>5384</v>
      </c>
      <c r="H34" s="110"/>
      <c r="I34" s="166"/>
    </row>
    <row r="35" spans="1:9" ht="33" customHeight="1" thickBot="1" x14ac:dyDescent="0.3">
      <c r="A35" s="158">
        <v>4</v>
      </c>
      <c r="B35" s="110"/>
      <c r="C35" s="142" t="s">
        <v>19</v>
      </c>
      <c r="D35" s="143"/>
      <c r="E35" s="143"/>
      <c r="F35" s="143"/>
      <c r="G35" s="144"/>
      <c r="H35" s="110"/>
      <c r="I35" s="166"/>
    </row>
    <row r="36" spans="1:9" ht="24" customHeight="1" thickBot="1" x14ac:dyDescent="0.3">
      <c r="A36" s="159"/>
      <c r="B36" s="110"/>
      <c r="C36" s="161" t="s">
        <v>26</v>
      </c>
      <c r="D36" s="162"/>
      <c r="E36" s="162"/>
      <c r="F36" s="162"/>
      <c r="G36" s="163"/>
      <c r="H36" s="110"/>
      <c r="I36" s="166"/>
    </row>
    <row r="37" spans="1:9" ht="24" customHeight="1" x14ac:dyDescent="0.3">
      <c r="A37" s="159"/>
      <c r="B37" s="110"/>
      <c r="C37" s="29" t="s">
        <v>34</v>
      </c>
      <c r="D37" s="122" t="s">
        <v>33</v>
      </c>
      <c r="E37" s="118" t="s">
        <v>15</v>
      </c>
      <c r="F37" s="105" t="s">
        <v>18</v>
      </c>
      <c r="G37" s="55">
        <v>4972</v>
      </c>
      <c r="H37" s="110"/>
      <c r="I37" s="166"/>
    </row>
    <row r="38" spans="1:9" ht="60.75" customHeight="1" thickBot="1" x14ac:dyDescent="0.3">
      <c r="A38" s="159"/>
      <c r="B38" s="110"/>
      <c r="C38" s="54" t="s">
        <v>58</v>
      </c>
      <c r="D38" s="123"/>
      <c r="E38" s="119"/>
      <c r="F38" s="106"/>
      <c r="G38" s="56">
        <v>451.2</v>
      </c>
      <c r="H38" s="110"/>
      <c r="I38" s="166"/>
    </row>
    <row r="39" spans="1:9" ht="38.25" thickBot="1" x14ac:dyDescent="0.3">
      <c r="A39" s="159"/>
      <c r="B39" s="110"/>
      <c r="C39" s="33" t="s">
        <v>38</v>
      </c>
      <c r="D39" s="123"/>
      <c r="E39" s="119"/>
      <c r="F39" s="107"/>
      <c r="G39" s="48">
        <f>SUM(G37:G38)</f>
        <v>5423.2</v>
      </c>
      <c r="H39" s="110"/>
      <c r="I39" s="166"/>
    </row>
    <row r="40" spans="1:9" x14ac:dyDescent="0.25">
      <c r="A40" s="159"/>
      <c r="B40" s="110"/>
      <c r="C40" s="29" t="s">
        <v>59</v>
      </c>
      <c r="D40" s="123"/>
      <c r="E40" s="119"/>
      <c r="F40" s="122" t="s">
        <v>42</v>
      </c>
      <c r="G40" s="57">
        <v>360</v>
      </c>
      <c r="H40" s="110"/>
      <c r="I40" s="166"/>
    </row>
    <row r="41" spans="1:9" ht="75.75" thickBot="1" x14ac:dyDescent="0.3">
      <c r="A41" s="159"/>
      <c r="B41" s="110"/>
      <c r="C41" s="34" t="s">
        <v>65</v>
      </c>
      <c r="D41" s="123"/>
      <c r="E41" s="119"/>
      <c r="F41" s="123"/>
      <c r="G41" s="43">
        <f>290+600</f>
        <v>890</v>
      </c>
      <c r="H41" s="110"/>
      <c r="I41" s="166"/>
    </row>
    <row r="42" spans="1:9" ht="38.25" thickBot="1" x14ac:dyDescent="0.3">
      <c r="A42" s="159"/>
      <c r="B42" s="110"/>
      <c r="C42" s="33" t="s">
        <v>39</v>
      </c>
      <c r="D42" s="123"/>
      <c r="E42" s="119"/>
      <c r="F42" s="124"/>
      <c r="G42" s="48">
        <f>SUM(G40:G41)</f>
        <v>1250</v>
      </c>
      <c r="H42" s="110"/>
      <c r="I42" s="166"/>
    </row>
    <row r="43" spans="1:9" ht="19.5" thickBot="1" x14ac:dyDescent="0.3">
      <c r="A43" s="160"/>
      <c r="B43" s="111"/>
      <c r="C43" s="51" t="s">
        <v>50</v>
      </c>
      <c r="D43" s="124"/>
      <c r="E43" s="120"/>
      <c r="F43" s="94"/>
      <c r="G43" s="50">
        <f>G39+G42</f>
        <v>6673.2</v>
      </c>
      <c r="H43" s="111"/>
      <c r="I43" s="166"/>
    </row>
    <row r="44" spans="1:9" ht="19.5" thickBot="1" x14ac:dyDescent="0.3">
      <c r="A44" s="158">
        <v>5</v>
      </c>
      <c r="B44" s="109"/>
      <c r="C44" s="142" t="s">
        <v>27</v>
      </c>
      <c r="D44" s="143"/>
      <c r="E44" s="143"/>
      <c r="F44" s="143"/>
      <c r="G44" s="144"/>
      <c r="H44" s="112"/>
      <c r="I44" s="165">
        <v>8</v>
      </c>
    </row>
    <row r="45" spans="1:9" ht="19.5" customHeight="1" x14ac:dyDescent="0.3">
      <c r="A45" s="159"/>
      <c r="B45" s="110"/>
      <c r="C45" s="30" t="s">
        <v>60</v>
      </c>
      <c r="D45" s="122" t="s">
        <v>35</v>
      </c>
      <c r="E45" s="118" t="s">
        <v>15</v>
      </c>
      <c r="F45" s="105" t="s">
        <v>18</v>
      </c>
      <c r="G45" s="59">
        <v>5470</v>
      </c>
      <c r="H45" s="113"/>
      <c r="I45" s="165"/>
    </row>
    <row r="46" spans="1:9" ht="37.5" x14ac:dyDescent="0.25">
      <c r="A46" s="159"/>
      <c r="B46" s="110"/>
      <c r="C46" s="58" t="s">
        <v>61</v>
      </c>
      <c r="D46" s="123"/>
      <c r="E46" s="119"/>
      <c r="F46" s="106"/>
      <c r="G46" s="39">
        <v>125</v>
      </c>
      <c r="H46" s="113"/>
      <c r="I46" s="165"/>
    </row>
    <row r="47" spans="1:9" ht="37.5" x14ac:dyDescent="0.25">
      <c r="A47" s="159"/>
      <c r="B47" s="110"/>
      <c r="C47" s="58" t="s">
        <v>62</v>
      </c>
      <c r="D47" s="123"/>
      <c r="E47" s="119"/>
      <c r="F47" s="106"/>
      <c r="G47" s="39">
        <v>160</v>
      </c>
      <c r="H47" s="113"/>
      <c r="I47" s="165"/>
    </row>
    <row r="48" spans="1:9" ht="38.25" customHeight="1" thickBot="1" x14ac:dyDescent="0.3">
      <c r="A48" s="159"/>
      <c r="B48" s="110"/>
      <c r="C48" s="58" t="s">
        <v>63</v>
      </c>
      <c r="D48" s="123"/>
      <c r="E48" s="119"/>
      <c r="F48" s="106"/>
      <c r="G48" s="40">
        <v>30</v>
      </c>
      <c r="H48" s="113"/>
      <c r="I48" s="165"/>
    </row>
    <row r="49" spans="1:9" ht="39" customHeight="1" thickBot="1" x14ac:dyDescent="0.3">
      <c r="A49" s="159"/>
      <c r="B49" s="110"/>
      <c r="C49" s="33" t="s">
        <v>38</v>
      </c>
      <c r="D49" s="123"/>
      <c r="E49" s="119"/>
      <c r="F49" s="125"/>
      <c r="G49" s="48">
        <f>SUM(G45:G48)</f>
        <v>5785</v>
      </c>
      <c r="H49" s="113"/>
      <c r="I49" s="165"/>
    </row>
    <row r="50" spans="1:9" ht="28.5" customHeight="1" x14ac:dyDescent="0.25">
      <c r="A50" s="159"/>
      <c r="B50" s="110"/>
      <c r="C50" s="29" t="s">
        <v>43</v>
      </c>
      <c r="D50" s="123"/>
      <c r="E50" s="119"/>
      <c r="F50" s="122" t="s">
        <v>42</v>
      </c>
      <c r="G50" s="38">
        <v>400</v>
      </c>
      <c r="H50" s="113"/>
      <c r="I50" s="165"/>
    </row>
    <row r="51" spans="1:9" ht="65.25" customHeight="1" thickBot="1" x14ac:dyDescent="0.3">
      <c r="A51" s="159"/>
      <c r="B51" s="110"/>
      <c r="C51" s="34" t="s">
        <v>64</v>
      </c>
      <c r="D51" s="123"/>
      <c r="E51" s="119"/>
      <c r="F51" s="123"/>
      <c r="G51" s="40">
        <v>300</v>
      </c>
      <c r="H51" s="113"/>
      <c r="I51" s="165"/>
    </row>
    <row r="52" spans="1:9" ht="42" customHeight="1" thickBot="1" x14ac:dyDescent="0.3">
      <c r="A52" s="159"/>
      <c r="B52" s="110"/>
      <c r="C52" s="33" t="s">
        <v>39</v>
      </c>
      <c r="D52" s="123"/>
      <c r="E52" s="119"/>
      <c r="F52" s="124"/>
      <c r="G52" s="48">
        <f>SUM(G50:G51)</f>
        <v>700</v>
      </c>
      <c r="H52" s="113"/>
      <c r="I52" s="165"/>
    </row>
    <row r="53" spans="1:9" ht="28.5" customHeight="1" thickBot="1" x14ac:dyDescent="0.3">
      <c r="A53" s="159"/>
      <c r="B53" s="111"/>
      <c r="C53" s="51" t="s">
        <v>51</v>
      </c>
      <c r="D53" s="124"/>
      <c r="E53" s="120"/>
      <c r="F53" s="70"/>
      <c r="G53" s="50">
        <f>G49+G52</f>
        <v>6485</v>
      </c>
      <c r="H53" s="114"/>
      <c r="I53" s="165"/>
    </row>
    <row r="54" spans="1:9" x14ac:dyDescent="0.3">
      <c r="A54" s="148"/>
      <c r="B54" s="151" t="s">
        <v>20</v>
      </c>
      <c r="C54" s="152"/>
      <c r="D54" s="153"/>
      <c r="E54" s="73"/>
      <c r="F54" s="74"/>
      <c r="G54" s="75">
        <f>G56+G57</f>
        <v>28438.400000000001</v>
      </c>
      <c r="H54" s="13"/>
      <c r="I54" s="165"/>
    </row>
    <row r="55" spans="1:9" x14ac:dyDescent="0.3">
      <c r="A55" s="149"/>
      <c r="B55" s="154" t="s">
        <v>21</v>
      </c>
      <c r="C55" s="154"/>
      <c r="D55" s="155"/>
      <c r="E55" s="14"/>
      <c r="F55" s="15"/>
      <c r="G55" s="76"/>
      <c r="H55" s="16"/>
      <c r="I55" s="165"/>
    </row>
    <row r="56" spans="1:9" x14ac:dyDescent="0.3">
      <c r="A56" s="149"/>
      <c r="B56" s="154" t="s">
        <v>22</v>
      </c>
      <c r="C56" s="154"/>
      <c r="D56" s="155"/>
      <c r="E56" s="14"/>
      <c r="F56" s="15"/>
      <c r="G56" s="76">
        <f>G12+G21+G30+G39+G49</f>
        <v>24838.400000000001</v>
      </c>
      <c r="H56" s="17"/>
      <c r="I56" s="165"/>
    </row>
    <row r="57" spans="1:9" ht="19.5" thickBot="1" x14ac:dyDescent="0.35">
      <c r="A57" s="150"/>
      <c r="B57" s="156" t="s">
        <v>67</v>
      </c>
      <c r="C57" s="156"/>
      <c r="D57" s="157"/>
      <c r="E57" s="18"/>
      <c r="F57" s="19"/>
      <c r="G57" s="77">
        <f>G15+G24+G33+G42+G52</f>
        <v>3600</v>
      </c>
      <c r="H57" s="20"/>
      <c r="I57" s="165"/>
    </row>
    <row r="58" spans="1:9" x14ac:dyDescent="0.3">
      <c r="B58" s="8"/>
      <c r="C58" s="8"/>
      <c r="D58" s="8"/>
      <c r="E58" s="9"/>
      <c r="F58" s="8"/>
      <c r="G58" s="8"/>
      <c r="H58" s="8"/>
      <c r="I58" s="165"/>
    </row>
    <row r="59" spans="1:9" x14ac:dyDescent="0.3">
      <c r="B59" s="8"/>
      <c r="C59" s="8"/>
      <c r="D59" s="8"/>
      <c r="E59" s="9"/>
      <c r="F59" s="8"/>
      <c r="G59" s="8"/>
      <c r="H59" s="8"/>
      <c r="I59" s="165"/>
    </row>
    <row r="60" spans="1:9" x14ac:dyDescent="0.3">
      <c r="B60" s="8"/>
      <c r="C60" s="8"/>
      <c r="D60" s="8"/>
      <c r="E60" s="9"/>
      <c r="F60" s="8"/>
      <c r="G60" s="8"/>
      <c r="H60" s="8"/>
      <c r="I60" s="165"/>
    </row>
    <row r="61" spans="1:9" ht="41.25" customHeight="1" x14ac:dyDescent="0.3">
      <c r="B61" s="95" t="s">
        <v>69</v>
      </c>
      <c r="C61" s="95"/>
      <c r="D61" s="79"/>
      <c r="E61" s="79"/>
      <c r="F61" s="121" t="s">
        <v>70</v>
      </c>
      <c r="G61" s="121"/>
      <c r="H61" s="121"/>
      <c r="I61" s="165"/>
    </row>
    <row r="62" spans="1:9" x14ac:dyDescent="0.3">
      <c r="B62" s="8"/>
      <c r="C62" s="8"/>
      <c r="D62" s="8"/>
      <c r="E62" s="9"/>
      <c r="F62" s="8"/>
      <c r="G62" s="8"/>
      <c r="H62" s="8"/>
      <c r="I62" s="165"/>
    </row>
    <row r="63" spans="1:9" x14ac:dyDescent="0.3">
      <c r="B63" s="8"/>
      <c r="C63" s="8"/>
      <c r="D63" s="8"/>
      <c r="E63" s="9"/>
      <c r="F63" s="8"/>
      <c r="G63" s="8"/>
      <c r="H63" s="8"/>
      <c r="I63" s="165"/>
    </row>
    <row r="64" spans="1:9" x14ac:dyDescent="0.3">
      <c r="A64"/>
      <c r="B64" s="8"/>
      <c r="C64" s="8"/>
      <c r="D64" s="8"/>
      <c r="E64" s="9"/>
      <c r="F64" s="8"/>
      <c r="G64" s="8"/>
      <c r="H64" s="8"/>
      <c r="I64" s="165"/>
    </row>
    <row r="65" spans="1:9" x14ac:dyDescent="0.3">
      <c r="A65"/>
      <c r="B65" s="8"/>
      <c r="C65" s="8"/>
      <c r="D65" s="8"/>
      <c r="E65" s="9"/>
      <c r="F65" s="8"/>
      <c r="G65" s="8"/>
      <c r="H65" s="8"/>
      <c r="I65" s="165"/>
    </row>
    <row r="66" spans="1:9" x14ac:dyDescent="0.3">
      <c r="A66"/>
      <c r="B66" s="8"/>
      <c r="C66" s="8"/>
      <c r="D66" s="8"/>
      <c r="E66" s="9"/>
      <c r="F66" s="8"/>
      <c r="G66" s="8"/>
      <c r="H66" s="8"/>
    </row>
    <row r="67" spans="1:9" x14ac:dyDescent="0.3">
      <c r="A67"/>
      <c r="B67" s="8"/>
      <c r="C67" s="8"/>
      <c r="D67" s="8"/>
      <c r="E67" s="9"/>
      <c r="F67" s="8"/>
      <c r="G67" s="8"/>
      <c r="H67" s="8"/>
    </row>
    <row r="68" spans="1:9" x14ac:dyDescent="0.3">
      <c r="A68"/>
      <c r="B68" s="8"/>
      <c r="C68" s="8"/>
      <c r="D68" s="8"/>
      <c r="E68" s="9"/>
      <c r="F68" s="8"/>
      <c r="G68" s="8"/>
      <c r="H68" s="8"/>
    </row>
    <row r="69" spans="1:9" x14ac:dyDescent="0.3">
      <c r="A69"/>
      <c r="B69" s="8"/>
      <c r="C69" s="8"/>
      <c r="D69" s="8"/>
      <c r="E69" s="9"/>
      <c r="F69" s="8"/>
      <c r="G69" s="8"/>
      <c r="H69" s="8"/>
    </row>
    <row r="70" spans="1:9" x14ac:dyDescent="0.3">
      <c r="A70"/>
      <c r="B70" s="8"/>
      <c r="C70" s="8"/>
      <c r="D70" s="8"/>
      <c r="E70" s="60"/>
      <c r="F70" s="8"/>
      <c r="G70" s="8"/>
      <c r="H70" s="8"/>
    </row>
    <row r="71" spans="1:9" x14ac:dyDescent="0.3">
      <c r="A71"/>
      <c r="B71" s="8"/>
      <c r="C71" s="8"/>
      <c r="D71" s="8"/>
      <c r="E71" s="8"/>
      <c r="F71" s="8"/>
      <c r="G71" s="8"/>
      <c r="H71" s="8"/>
    </row>
    <row r="72" spans="1:9" x14ac:dyDescent="0.3">
      <c r="A72"/>
      <c r="B72" s="8"/>
      <c r="C72" s="8"/>
      <c r="D72" s="8"/>
      <c r="E72" s="8"/>
      <c r="F72" s="8"/>
      <c r="G72" s="8"/>
      <c r="H72" s="8"/>
    </row>
    <row r="73" spans="1:9" x14ac:dyDescent="0.3">
      <c r="A73"/>
      <c r="B73" s="8"/>
      <c r="C73" s="8"/>
      <c r="D73" s="8"/>
      <c r="E73" s="8"/>
      <c r="F73" s="8"/>
      <c r="G73" s="8"/>
      <c r="H73" s="8"/>
    </row>
    <row r="74" spans="1:9" x14ac:dyDescent="0.3">
      <c r="A74"/>
      <c r="B74" s="8"/>
      <c r="C74" s="8"/>
      <c r="D74" s="8"/>
      <c r="E74" s="8"/>
      <c r="F74" s="8"/>
      <c r="G74" s="8"/>
      <c r="H74" s="8"/>
    </row>
    <row r="75" spans="1:9" x14ac:dyDescent="0.3">
      <c r="A75"/>
      <c r="B75" s="8"/>
      <c r="C75" s="8"/>
      <c r="D75" s="8"/>
      <c r="E75" s="8"/>
      <c r="F75" s="8"/>
      <c r="G75" s="8"/>
      <c r="H75" s="8"/>
    </row>
    <row r="76" spans="1:9" x14ac:dyDescent="0.3">
      <c r="A76"/>
      <c r="B76" s="8"/>
      <c r="C76" s="8"/>
      <c r="D76" s="8"/>
      <c r="E76" s="8"/>
      <c r="F76" s="8"/>
      <c r="G76" s="8"/>
      <c r="H76" s="8"/>
    </row>
    <row r="77" spans="1:9" x14ac:dyDescent="0.3">
      <c r="A77"/>
      <c r="B77" s="8"/>
      <c r="C77" s="8"/>
      <c r="D77" s="8"/>
      <c r="E77" s="8"/>
      <c r="F77" s="8"/>
      <c r="G77" s="8"/>
      <c r="H77" s="8"/>
    </row>
    <row r="78" spans="1:9" x14ac:dyDescent="0.3">
      <c r="A78"/>
      <c r="B78" s="8"/>
      <c r="C78" s="8"/>
      <c r="D78" s="8"/>
      <c r="E78" s="8"/>
      <c r="F78" s="8"/>
      <c r="G78" s="8"/>
      <c r="H78" s="8"/>
    </row>
    <row r="79" spans="1:9" x14ac:dyDescent="0.3">
      <c r="A79"/>
      <c r="B79" s="8"/>
      <c r="C79" s="8"/>
      <c r="D79" s="8"/>
      <c r="E79" s="8"/>
      <c r="F79" s="8"/>
      <c r="G79" s="8"/>
      <c r="H79" s="8"/>
    </row>
  </sheetData>
  <mergeCells count="50">
    <mergeCell ref="I1:I25"/>
    <mergeCell ref="I26:I43"/>
    <mergeCell ref="I44:I65"/>
    <mergeCell ref="G2:H2"/>
    <mergeCell ref="A54:A57"/>
    <mergeCell ref="B54:D54"/>
    <mergeCell ref="B55:D55"/>
    <mergeCell ref="B56:D56"/>
    <mergeCell ref="B57:D57"/>
    <mergeCell ref="A35:A43"/>
    <mergeCell ref="C35:G35"/>
    <mergeCell ref="C36:G36"/>
    <mergeCell ref="D37:D43"/>
    <mergeCell ref="E37:E43"/>
    <mergeCell ref="F37:F39"/>
    <mergeCell ref="F40:F42"/>
    <mergeCell ref="A44:A53"/>
    <mergeCell ref="C44:G44"/>
    <mergeCell ref="A17:A25"/>
    <mergeCell ref="C17:G17"/>
    <mergeCell ref="D18:D25"/>
    <mergeCell ref="A26:A34"/>
    <mergeCell ref="C26:G26"/>
    <mergeCell ref="D27:D34"/>
    <mergeCell ref="B7:B25"/>
    <mergeCell ref="A3:H3"/>
    <mergeCell ref="A7:A16"/>
    <mergeCell ref="C7:G7"/>
    <mergeCell ref="C8:G8"/>
    <mergeCell ref="D9:D16"/>
    <mergeCell ref="E9:E16"/>
    <mergeCell ref="F9:F12"/>
    <mergeCell ref="F13:F15"/>
    <mergeCell ref="B26:B43"/>
    <mergeCell ref="B44:B53"/>
    <mergeCell ref="B61:C61"/>
    <mergeCell ref="F61:H61"/>
    <mergeCell ref="E27:E34"/>
    <mergeCell ref="F27:F30"/>
    <mergeCell ref="F31:F33"/>
    <mergeCell ref="D45:D53"/>
    <mergeCell ref="E45:E53"/>
    <mergeCell ref="F45:F49"/>
    <mergeCell ref="F50:F52"/>
    <mergeCell ref="H7:H25"/>
    <mergeCell ref="H26:H43"/>
    <mergeCell ref="H44:H53"/>
    <mergeCell ref="F22:F24"/>
    <mergeCell ref="E18:E25"/>
    <mergeCell ref="F18:F21"/>
  </mergeCells>
  <pageMargins left="0" right="0" top="1.1811023622047245" bottom="0.39370078740157483" header="0.31496062992125984" footer="0.31496062992125984"/>
  <pageSetup paperSize="9" scale="60" orientation="landscape" verticalDpi="0" r:id="rId1"/>
  <rowBreaks count="2" manualBreakCount="2">
    <brk id="25" max="8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</vt:lpstr>
      <vt:lpstr>додаток 3 скороч для ГФУ</vt:lpstr>
      <vt:lpstr>'додаток 2'!Область_печати</vt:lpstr>
      <vt:lpstr>'додаток 3 скороч для ГФУ'!Область_печати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2015-12-10T13:10:18Z</cp:lastPrinted>
  <dcterms:created xsi:type="dcterms:W3CDTF">2015-08-18T09:05:11Z</dcterms:created>
  <dcterms:modified xsi:type="dcterms:W3CDTF">2015-12-10T13:12:09Z</dcterms:modified>
</cp:coreProperties>
</file>